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 autoCompressPictures="0"/>
  <bookViews>
    <workbookView xWindow="0" yWindow="465" windowWidth="29040" windowHeight="16440" tabRatio="500"/>
  </bookViews>
  <sheets>
    <sheet name="Sheet1" sheetId="1" r:id="rId1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1" i="1" l="1"/>
  <c r="F28" i="1"/>
  <c r="E28" i="1"/>
  <c r="D28" i="1"/>
  <c r="F32" i="1"/>
  <c r="E32" i="1"/>
  <c r="D32" i="1"/>
  <c r="C32" i="1"/>
  <c r="F29" i="1"/>
  <c r="E29" i="1"/>
  <c r="D29" i="1"/>
  <c r="C29" i="1"/>
  <c r="C28" i="1"/>
  <c r="D31" i="1"/>
  <c r="E31" i="1"/>
  <c r="F31" i="1"/>
  <c r="F33" i="1"/>
  <c r="C52" i="1"/>
  <c r="F30" i="1"/>
  <c r="B52" i="1"/>
  <c r="E33" i="1"/>
  <c r="C51" i="1"/>
  <c r="E30" i="1"/>
  <c r="B51" i="1"/>
  <c r="D33" i="1"/>
  <c r="C50" i="1"/>
  <c r="D30" i="1"/>
  <c r="B50" i="1"/>
  <c r="C30" i="1"/>
  <c r="B49" i="1"/>
  <c r="C33" i="1"/>
  <c r="C49" i="1"/>
  <c r="D8" i="1"/>
  <c r="D9" i="1"/>
  <c r="B38" i="1"/>
  <c r="C10" i="1"/>
  <c r="D10" i="1"/>
  <c r="E10" i="1"/>
  <c r="F10" i="1"/>
  <c r="C24" i="1"/>
  <c r="D24" i="1"/>
  <c r="E24" i="1"/>
  <c r="F24" i="1"/>
  <c r="F25" i="1"/>
  <c r="F26" i="1"/>
  <c r="C48" i="1"/>
  <c r="F22" i="1"/>
  <c r="F23" i="1"/>
  <c r="B48" i="1"/>
  <c r="E25" i="1"/>
  <c r="E26" i="1"/>
  <c r="C47" i="1"/>
  <c r="E22" i="1"/>
  <c r="E23" i="1"/>
  <c r="B47" i="1"/>
  <c r="D25" i="1"/>
  <c r="D26" i="1"/>
  <c r="C46" i="1"/>
  <c r="D22" i="1"/>
  <c r="D23" i="1"/>
  <c r="B46" i="1"/>
  <c r="C25" i="1"/>
  <c r="C26" i="1"/>
  <c r="C45" i="1"/>
  <c r="C22" i="1"/>
  <c r="C23" i="1"/>
  <c r="B45" i="1"/>
  <c r="C17" i="1"/>
  <c r="D17" i="1"/>
  <c r="E17" i="1"/>
  <c r="F17" i="1"/>
  <c r="F18" i="1"/>
  <c r="F19" i="1"/>
  <c r="C44" i="1"/>
  <c r="F15" i="1"/>
  <c r="F16" i="1"/>
  <c r="B44" i="1"/>
  <c r="E18" i="1"/>
  <c r="E19" i="1"/>
  <c r="C43" i="1"/>
  <c r="E15" i="1"/>
  <c r="E16" i="1"/>
  <c r="B43" i="1"/>
  <c r="D18" i="1"/>
  <c r="D19" i="1"/>
  <c r="C42" i="1"/>
  <c r="D15" i="1"/>
  <c r="D16" i="1"/>
  <c r="B42" i="1"/>
  <c r="C18" i="1"/>
  <c r="C19" i="1"/>
  <c r="C41" i="1"/>
  <c r="C15" i="1"/>
  <c r="C16" i="1"/>
  <c r="B41" i="1"/>
  <c r="F11" i="1"/>
  <c r="F12" i="1"/>
  <c r="C40" i="1"/>
  <c r="E11" i="1"/>
  <c r="E12" i="1"/>
  <c r="C39" i="1"/>
  <c r="D11" i="1"/>
  <c r="D12" i="1"/>
  <c r="C38" i="1"/>
  <c r="C11" i="1"/>
  <c r="C12" i="1"/>
  <c r="C37" i="1"/>
  <c r="F8" i="1"/>
  <c r="F9" i="1"/>
  <c r="B40" i="1"/>
  <c r="E8" i="1"/>
  <c r="E9" i="1"/>
  <c r="B39" i="1"/>
  <c r="C8" i="1"/>
  <c r="C9" i="1"/>
  <c r="B37" i="1"/>
</calcChain>
</file>

<file path=xl/sharedStrings.xml><?xml version="1.0" encoding="utf-8"?>
<sst xmlns="http://schemas.openxmlformats.org/spreadsheetml/2006/main" count="45" uniqueCount="22">
  <si>
    <t>T initial</t>
  </si>
  <si>
    <t>T2</t>
  </si>
  <si>
    <t>T3</t>
  </si>
  <si>
    <t>T1</t>
  </si>
  <si>
    <t>147Sm/144Nd</t>
  </si>
  <si>
    <t>143Nd</t>
  </si>
  <si>
    <t>144Nd</t>
  </si>
  <si>
    <t>143Nd/144Nd</t>
  </si>
  <si>
    <t>147Sm</t>
  </si>
  <si>
    <t>Mineral 1</t>
  </si>
  <si>
    <t>Mineral 2</t>
  </si>
  <si>
    <t>Mineral 3</t>
  </si>
  <si>
    <t>Min1</t>
  </si>
  <si>
    <t>Min2</t>
  </si>
  <si>
    <t>Min3</t>
  </si>
  <si>
    <t>whole rock</t>
  </si>
  <si>
    <t>Samarium/Neodymium Simulation</t>
  </si>
  <si>
    <t xml:space="preserve">Whole rock </t>
  </si>
  <si>
    <t xml:space="preserve">Insert the  numbers of remaining parent atoms (147Sm) after each throw </t>
  </si>
  <si>
    <t xml:space="preserve">Insert the number of inital daughter atoms (143 Nd) </t>
  </si>
  <si>
    <t>(i.e Those "Skittles" with the S facing upwards after each throw)</t>
  </si>
  <si>
    <t xml:space="preserve">Insert the number of initial stable atoms (144 Nd)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</si>
</sst>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charset val="129"/>
      <scheme val="minor"/>
    </font>
    <font>
      <u/>
      <sz val="12"/>
      <color theme="11"/>
      <name val="Calibri"/>
      <family val="2"/>
      <charset val="129"/>
      <scheme val="minor"/>
    </font>
    <font>
      <sz val="12"/>
      <color rgb="FF000000"/>
      <name val="Calibri"/>
      <family val="2"/>
      <charset val="129"/>
      <scheme val="minor"/>
    </font>
    <font>
      <sz val="12"/>
      <name val="Calibri"/>
      <scheme val="minor"/>
    </font>
    <font>
      <sz val="8"/>
      <name val="Calibri"/>
      <family val="2"/>
      <charset val="129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gray0625"/>
    </fill>
    <fill>
      <patternFill patternType="solid">
        <fgColor indexed="6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1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0" fillId="3" borderId="0" xfId="0" applyFill="1"/>
    <xf numFmtId="0" fontId="0" fillId="4" borderId="0" xfId="0" applyFill="1"/>
    <xf numFmtId="2" fontId="0" fillId="2" borderId="0" xfId="0" applyNumberFormat="1" applyFill="1"/>
    <xf numFmtId="0" fontId="0" fillId="0" borderId="0" xfId="0" applyNumberFormat="1" applyFont="1"/>
    <xf numFmtId="0" fontId="4" fillId="3" borderId="0" xfId="0" applyFont="1" applyFill="1"/>
    <xf numFmtId="0" fontId="0" fillId="6" borderId="0" xfId="0" applyFill="1"/>
    <xf numFmtId="0" fontId="0" fillId="5" borderId="0" xfId="0" applyFill="1" applyAlignment="1">
      <alignment horizontal="center"/>
    </xf>
    <xf numFmtId="1" fontId="0" fillId="5" borderId="0" xfId="0" applyNumberFormat="1" applyFill="1" applyAlignment="1">
      <alignment horizontal="center"/>
    </xf>
    <xf numFmtId="164" fontId="0" fillId="5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3" fillId="0" borderId="0" xfId="0" applyFont="1" applyAlignment="1">
      <alignment horizontal="center"/>
    </xf>
    <xf numFmtId="0" fontId="0" fillId="6" borderId="0" xfId="0" applyFill="1" applyAlignment="1">
      <alignment horizontal="center"/>
    </xf>
    <xf numFmtId="2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4" fillId="3" borderId="0" xfId="0" applyFont="1" applyFill="1" applyAlignment="1">
      <alignment horizontal="center"/>
    </xf>
    <xf numFmtId="0" fontId="0" fillId="10" borderId="0" xfId="0" applyFill="1"/>
    <xf numFmtId="0" fontId="0" fillId="10" borderId="0" xfId="0" applyFill="1" applyAlignment="1">
      <alignment horizontal="center"/>
    </xf>
    <xf numFmtId="0" fontId="6" fillId="11" borderId="2" xfId="0" applyFont="1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6" fillId="7" borderId="0" xfId="0" applyFont="1" applyFill="1"/>
    <xf numFmtId="0" fontId="6" fillId="8" borderId="0" xfId="0" applyFont="1" applyFill="1"/>
    <xf numFmtId="0" fontId="6" fillId="9" borderId="0" xfId="0" applyFont="1" applyFill="1"/>
    <xf numFmtId="0" fontId="6" fillId="2" borderId="0" xfId="0" applyFont="1" applyFill="1"/>
    <xf numFmtId="0" fontId="6" fillId="3" borderId="0" xfId="0" applyFont="1" applyFill="1" applyAlignment="1">
      <alignment horizontal="center"/>
    </xf>
    <xf numFmtId="2" fontId="6" fillId="3" borderId="0" xfId="0" applyNumberFormat="1" applyFont="1" applyFill="1" applyAlignment="1">
      <alignment horizontal="center"/>
    </xf>
    <xf numFmtId="0" fontId="6" fillId="6" borderId="0" xfId="0" applyFont="1" applyFill="1" applyAlignment="1">
      <alignment horizontal="center"/>
    </xf>
    <xf numFmtId="2" fontId="6" fillId="6" borderId="0" xfId="0" applyNumberFormat="1" applyFont="1" applyFill="1" applyAlignment="1">
      <alignment horizontal="center"/>
    </xf>
    <xf numFmtId="164" fontId="6" fillId="6" borderId="0" xfId="0" applyNumberFormat="1" applyFont="1" applyFill="1" applyAlignment="1">
      <alignment horizontal="center"/>
    </xf>
    <xf numFmtId="2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9" fillId="0" borderId="0" xfId="0" applyFont="1"/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Sm/Nd simulation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25647262246433"/>
          <c:y val="0.30135420637382199"/>
          <c:w val="0.75912931849869703"/>
          <c:h val="0.65556470849040205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Sheet1!$A$37</c:f>
              <c:strCache>
                <c:ptCount val="1"/>
                <c:pt idx="0">
                  <c:v>Min1</c:v>
                </c:pt>
              </c:strCache>
            </c:strRef>
          </c:tx>
          <c:spPr>
            <a:ln>
              <a:prstDash val="sysDash"/>
            </a:ln>
          </c:spPr>
          <c:marker>
            <c:symbol val="circle"/>
            <c:size val="5"/>
            <c:spPr>
              <a:ln>
                <a:prstDash val="dash"/>
              </a:ln>
            </c:spPr>
          </c:marker>
          <c:dPt>
            <c:idx val="1"/>
            <c:marker>
              <c:spPr>
                <a:ln>
                  <a:prstDash val="dash"/>
                  <a:round/>
                </a:ln>
              </c:spPr>
            </c:marker>
            <c:bubble3D val="0"/>
          </c:dPt>
          <c:xVal>
            <c:numRef>
              <c:f>Sheet1!$B$37:$B$40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1</c:v>
                </c:pt>
                <c:pt idx="3">
                  <c:v>0.5</c:v>
                </c:pt>
              </c:numCache>
            </c:numRef>
          </c:xVal>
          <c:yVal>
            <c:numRef>
              <c:f>Sheet1!$C$37:$C$41</c:f>
              <c:numCache>
                <c:formatCode>General</c:formatCode>
                <c:ptCount val="5"/>
                <c:pt idx="0">
                  <c:v>0.5</c:v>
                </c:pt>
                <c:pt idx="1">
                  <c:v>2.5</c:v>
                </c:pt>
                <c:pt idx="2">
                  <c:v>3.5</c:v>
                </c:pt>
                <c:pt idx="3">
                  <c:v>4</c:v>
                </c:pt>
                <c:pt idx="4">
                  <c:v>0.5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Sheet1!$A$41</c:f>
              <c:strCache>
                <c:ptCount val="1"/>
                <c:pt idx="0">
                  <c:v>Min2</c:v>
                </c:pt>
              </c:strCache>
            </c:strRef>
          </c:tx>
          <c:spPr>
            <a:ln>
              <a:prstDash val="sysDash"/>
            </a:ln>
          </c:spPr>
          <c:marker>
            <c:symbol val="circle"/>
            <c:size val="5"/>
            <c:spPr>
              <a:solidFill>
                <a:srgbClr val="ED7D31"/>
              </a:solidFill>
            </c:spPr>
          </c:marker>
          <c:xVal>
            <c:numRef>
              <c:f>Sheet1!$B$41:$B$44</c:f>
              <c:numCache>
                <c:formatCode>General</c:formatCode>
                <c:ptCount val="4"/>
                <c:pt idx="0">
                  <c:v>2.5</c:v>
                </c:pt>
                <c:pt idx="1">
                  <c:v>1.25</c:v>
                </c:pt>
                <c:pt idx="2">
                  <c:v>0.75</c:v>
                </c:pt>
                <c:pt idx="3">
                  <c:v>0.25</c:v>
                </c:pt>
              </c:numCache>
            </c:numRef>
          </c:xVal>
          <c:yVal>
            <c:numRef>
              <c:f>Sheet1!$C$41:$C$44</c:f>
              <c:numCache>
                <c:formatCode>General</c:formatCode>
                <c:ptCount val="4"/>
                <c:pt idx="0">
                  <c:v>0.5</c:v>
                </c:pt>
                <c:pt idx="1">
                  <c:v>1.75</c:v>
                </c:pt>
                <c:pt idx="2">
                  <c:v>2.25</c:v>
                </c:pt>
                <c:pt idx="3">
                  <c:v>2.75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Sheet1!$A$45</c:f>
              <c:strCache>
                <c:ptCount val="1"/>
                <c:pt idx="0">
                  <c:v>Min3</c:v>
                </c:pt>
              </c:strCache>
            </c:strRef>
          </c:tx>
          <c:spPr>
            <a:ln>
              <a:solidFill>
                <a:srgbClr val="FF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6600"/>
              </a:solidFill>
            </c:spPr>
          </c:marker>
          <c:xVal>
            <c:numRef>
              <c:f>Sheet1!$B$45:$B$48</c:f>
              <c:numCache>
                <c:formatCode>General</c:formatCode>
                <c:ptCount val="4"/>
                <c:pt idx="0">
                  <c:v>1.5</c:v>
                </c:pt>
                <c:pt idx="1">
                  <c:v>1</c:v>
                </c:pt>
                <c:pt idx="2">
                  <c:v>0.5</c:v>
                </c:pt>
                <c:pt idx="3">
                  <c:v>0.25</c:v>
                </c:pt>
              </c:numCache>
            </c:numRef>
          </c:xVal>
          <c:yVal>
            <c:numRef>
              <c:f>Sheet1!$C$45:$C$48</c:f>
              <c:numCache>
                <c:formatCode>General</c:formatCode>
                <c:ptCount val="4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1.75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Sheet1!$A$50</c:f>
              <c:strCache>
                <c:ptCount val="1"/>
                <c:pt idx="0">
                  <c:v>whole rock</c:v>
                </c:pt>
              </c:strCache>
            </c:strRef>
          </c:tx>
          <c:spPr>
            <a:ln>
              <a:prstDash val="sysDash"/>
            </a:ln>
          </c:spPr>
          <c:marker>
            <c:symbol val="circle"/>
            <c:size val="5"/>
          </c:marker>
          <c:xVal>
            <c:numRef>
              <c:f>Sheet1!$B$49:$B$52</c:f>
              <c:numCache>
                <c:formatCode>0.00</c:formatCode>
                <c:ptCount val="4"/>
                <c:pt idx="0">
                  <c:v>2.6666666666666665</c:v>
                </c:pt>
                <c:pt idx="1">
                  <c:v>1.4166666666666667</c:v>
                </c:pt>
                <c:pt idx="2">
                  <c:v>0.75</c:v>
                </c:pt>
                <c:pt idx="3">
                  <c:v>0.33333333333333331</c:v>
                </c:pt>
              </c:numCache>
            </c:numRef>
          </c:xVal>
          <c:yVal>
            <c:numRef>
              <c:f>Sheet1!$C$49:$C$52</c:f>
              <c:numCache>
                <c:formatCode>0.00</c:formatCode>
                <c:ptCount val="4"/>
                <c:pt idx="0" formatCode="General">
                  <c:v>0.5</c:v>
                </c:pt>
                <c:pt idx="1">
                  <c:v>1.75</c:v>
                </c:pt>
                <c:pt idx="2" formatCode="General">
                  <c:v>2.4166666666666665</c:v>
                </c:pt>
                <c:pt idx="3">
                  <c:v>2.8333333333333335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151488"/>
        <c:axId val="83288832"/>
      </c:scatterChart>
      <c:valAx>
        <c:axId val="83151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147Sm/</a:t>
                </a:r>
              </a:p>
              <a:p>
                <a:pPr>
                  <a:defRPr/>
                </a:pPr>
                <a:r>
                  <a:rPr lang="en-US"/>
                  <a:t>144Nd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83288832"/>
        <c:crosses val="autoZero"/>
        <c:crossBetween val="midCat"/>
      </c:valAx>
      <c:valAx>
        <c:axId val="8328883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143Nd/</a:t>
                </a:r>
              </a:p>
              <a:p>
                <a:pPr>
                  <a:defRPr/>
                </a:pPr>
                <a:r>
                  <a:rPr lang="en-US"/>
                  <a:t>144Nd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8315148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 paperSize="9" orientation="portrait" horizontalDpi="-4" verticalDpi="-4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4025</xdr:rowOff>
    </xdr:from>
    <xdr:to>
      <xdr:col>8</xdr:col>
      <xdr:colOff>568854</xdr:colOff>
      <xdr:row>64</xdr:row>
      <xdr:rowOff>119062</xdr:rowOff>
    </xdr:to>
    <xdr:graphicFrame macro="">
      <xdr:nvGraphicFramePr>
        <xdr:cNvPr id="37" name="Chart 3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tabSelected="1" zoomScale="147" zoomScaleNormal="147" zoomScalePageLayoutView="147" workbookViewId="0">
      <selection activeCell="A4" sqref="A4"/>
    </sheetView>
  </sheetViews>
  <sheetFormatPr defaultColWidth="11" defaultRowHeight="15.75"/>
  <cols>
    <col min="1" max="1" width="74.125" customWidth="1"/>
    <col min="2" max="2" width="12.625" customWidth="1"/>
    <col min="3" max="3" width="11.875" style="1" bestFit="1" customWidth="1"/>
    <col min="4" max="5" width="10.875" style="1"/>
    <col min="6" max="6" width="11.875" style="1" bestFit="1" customWidth="1"/>
  </cols>
  <sheetData>
    <row r="1" spans="1:6" ht="26.25">
      <c r="A1" s="36" t="s">
        <v>16</v>
      </c>
    </row>
    <row r="2" spans="1:6" ht="16.5" thickBot="1"/>
    <row r="3" spans="1:6" ht="27.75" thickTop="1" thickBot="1">
      <c r="A3" s="23" t="s">
        <v>19</v>
      </c>
      <c r="B3" s="21">
        <v>2</v>
      </c>
    </row>
    <row r="4" spans="1:6" ht="27.75" thickTop="1" thickBot="1">
      <c r="A4" s="23" t="s">
        <v>21</v>
      </c>
      <c r="B4" s="21">
        <v>4</v>
      </c>
    </row>
    <row r="5" spans="1:6" ht="16.5" thickTop="1">
      <c r="A5" s="1"/>
      <c r="B5" s="1"/>
      <c r="C5" s="1" t="s">
        <v>0</v>
      </c>
      <c r="D5" s="1" t="s">
        <v>3</v>
      </c>
      <c r="E5" s="1" t="s">
        <v>1</v>
      </c>
      <c r="F5" s="1" t="s">
        <v>2</v>
      </c>
    </row>
    <row r="6" spans="1:6" ht="27" thickBot="1">
      <c r="A6" s="25" t="s">
        <v>9</v>
      </c>
      <c r="B6" s="19"/>
      <c r="C6" s="20"/>
      <c r="D6" s="20"/>
      <c r="E6" s="20"/>
      <c r="F6" s="20"/>
    </row>
    <row r="7" spans="1:6" ht="27.75" thickTop="1" thickBot="1">
      <c r="A7" s="24" t="s">
        <v>18</v>
      </c>
      <c r="B7" t="s">
        <v>8</v>
      </c>
      <c r="C7" s="21">
        <v>16</v>
      </c>
      <c r="D7" s="21">
        <v>8</v>
      </c>
      <c r="E7" s="21">
        <v>4</v>
      </c>
      <c r="F7" s="21">
        <v>2</v>
      </c>
    </row>
    <row r="8" spans="1:6" ht="16.5" thickTop="1">
      <c r="A8" t="s">
        <v>20</v>
      </c>
      <c r="B8" t="s">
        <v>6</v>
      </c>
      <c r="C8" s="1">
        <f>(B4)</f>
        <v>4</v>
      </c>
      <c r="D8" s="1">
        <f>(B4)</f>
        <v>4</v>
      </c>
      <c r="E8" s="1">
        <f>(B4)</f>
        <v>4</v>
      </c>
      <c r="F8" s="1">
        <f>(B4)</f>
        <v>4</v>
      </c>
    </row>
    <row r="9" spans="1:6">
      <c r="B9" t="s">
        <v>4</v>
      </c>
      <c r="C9" s="9">
        <f>SUM(C7/C8)</f>
        <v>4</v>
      </c>
      <c r="D9" s="9">
        <f t="shared" ref="D9:F9" si="0">SUM(D7/D8)</f>
        <v>2</v>
      </c>
      <c r="E9" s="10">
        <f t="shared" si="0"/>
        <v>1</v>
      </c>
      <c r="F9" s="11">
        <f t="shared" si="0"/>
        <v>0.5</v>
      </c>
    </row>
    <row r="10" spans="1:6">
      <c r="B10" t="s">
        <v>5</v>
      </c>
      <c r="C10" s="1">
        <f>B3</f>
        <v>2</v>
      </c>
      <c r="D10" s="1">
        <f>SUM(C7-D7)+C10</f>
        <v>10</v>
      </c>
      <c r="E10" s="1">
        <f>SUM(C7-E7)+C10</f>
        <v>14</v>
      </c>
      <c r="F10" s="1">
        <f>SUM(C7-F7)+C10</f>
        <v>16</v>
      </c>
    </row>
    <row r="11" spans="1:6">
      <c r="B11" t="s">
        <v>6</v>
      </c>
      <c r="C11" s="1">
        <f>(B4)</f>
        <v>4</v>
      </c>
      <c r="D11" s="1">
        <f>(B4)</f>
        <v>4</v>
      </c>
      <c r="E11" s="1">
        <f>(B4)</f>
        <v>4</v>
      </c>
      <c r="F11" s="1">
        <f>(B4)</f>
        <v>4</v>
      </c>
    </row>
    <row r="12" spans="1:6">
      <c r="B12" t="s">
        <v>7</v>
      </c>
      <c r="C12" s="9">
        <f>SUM(C10/C11)</f>
        <v>0.5</v>
      </c>
      <c r="D12" s="9">
        <f t="shared" ref="D12:F12" si="1">SUM(D10/D11)</f>
        <v>2.5</v>
      </c>
      <c r="E12" s="11">
        <f t="shared" si="1"/>
        <v>3.5</v>
      </c>
      <c r="F12" s="10">
        <f t="shared" si="1"/>
        <v>4</v>
      </c>
    </row>
    <row r="13" spans="1:6" ht="27" thickBot="1">
      <c r="A13" s="26" t="s">
        <v>10</v>
      </c>
      <c r="B13" s="19"/>
      <c r="C13" s="20"/>
      <c r="D13" s="20"/>
      <c r="E13" s="20"/>
      <c r="F13" s="20"/>
    </row>
    <row r="14" spans="1:6" ht="27.75" thickTop="1" thickBot="1">
      <c r="A14" s="24" t="s">
        <v>18</v>
      </c>
      <c r="B14" t="s">
        <v>8</v>
      </c>
      <c r="C14" s="21">
        <v>10</v>
      </c>
      <c r="D14" s="21">
        <v>5</v>
      </c>
      <c r="E14" s="21">
        <v>3</v>
      </c>
      <c r="F14" s="21">
        <v>1</v>
      </c>
    </row>
    <row r="15" spans="1:6" ht="16.5" thickTop="1">
      <c r="A15" t="s">
        <v>20</v>
      </c>
      <c r="B15" t="s">
        <v>6</v>
      </c>
      <c r="C15" s="1">
        <f>(B4)</f>
        <v>4</v>
      </c>
      <c r="D15" s="1">
        <f>(B4)</f>
        <v>4</v>
      </c>
      <c r="E15" s="1">
        <f>(B4)</f>
        <v>4</v>
      </c>
      <c r="F15" s="1">
        <f>(B4)</f>
        <v>4</v>
      </c>
    </row>
    <row r="16" spans="1:6" ht="26.25">
      <c r="B16" t="s">
        <v>4</v>
      </c>
      <c r="C16" s="29">
        <f>SUM(C14/C15)</f>
        <v>2.5</v>
      </c>
      <c r="D16" s="30">
        <f t="shared" ref="D16" si="2">SUM(D14/D15)</f>
        <v>1.25</v>
      </c>
      <c r="E16" s="30">
        <f t="shared" ref="E16" si="3">SUM(E14/E15)</f>
        <v>0.75</v>
      </c>
      <c r="F16" s="30">
        <f t="shared" ref="F16" si="4">SUM(F14/F15)</f>
        <v>0.25</v>
      </c>
    </row>
    <row r="17" spans="1:6">
      <c r="B17" t="s">
        <v>5</v>
      </c>
      <c r="C17" s="13">
        <f>(B3)</f>
        <v>2</v>
      </c>
      <c r="D17" s="13">
        <f>SUM(C14-D14)+C17</f>
        <v>7</v>
      </c>
      <c r="E17" s="13">
        <f>SUM(D14-E14)+D17</f>
        <v>9</v>
      </c>
      <c r="F17" s="13">
        <f>SUM(E14-F14)+E17</f>
        <v>11</v>
      </c>
    </row>
    <row r="18" spans="1:6">
      <c r="B18" t="s">
        <v>6</v>
      </c>
      <c r="C18" s="1">
        <f>(B4)</f>
        <v>4</v>
      </c>
      <c r="D18" s="1">
        <f>(B4)</f>
        <v>4</v>
      </c>
      <c r="E18" s="1">
        <f>(B4)</f>
        <v>4</v>
      </c>
      <c r="F18" s="1">
        <f>(B4)</f>
        <v>4</v>
      </c>
    </row>
    <row r="19" spans="1:6" ht="26.25">
      <c r="B19" t="s">
        <v>7</v>
      </c>
      <c r="C19" s="29">
        <f>SUM(C17/C18)</f>
        <v>0.5</v>
      </c>
      <c r="D19" s="30">
        <f>SUM(D17/D18)</f>
        <v>1.75</v>
      </c>
      <c r="E19" s="30">
        <f t="shared" ref="E19" si="5">SUM(E17/E18)</f>
        <v>2.25</v>
      </c>
      <c r="F19" s="30">
        <f t="shared" ref="F19" si="6">SUM(F17/F18)</f>
        <v>2.75</v>
      </c>
    </row>
    <row r="20" spans="1:6" ht="27" thickBot="1">
      <c r="A20" s="27" t="s">
        <v>11</v>
      </c>
      <c r="B20" s="19"/>
      <c r="C20" s="20"/>
      <c r="D20" s="20"/>
      <c r="E20" s="20"/>
      <c r="F20" s="20"/>
    </row>
    <row r="21" spans="1:6" ht="27.75" thickTop="1" thickBot="1">
      <c r="A21" s="24" t="s">
        <v>18</v>
      </c>
      <c r="B21" t="s">
        <v>8</v>
      </c>
      <c r="C21" s="21">
        <v>6</v>
      </c>
      <c r="D21" s="21">
        <v>4</v>
      </c>
      <c r="E21" s="21">
        <v>2</v>
      </c>
      <c r="F21" s="21">
        <v>1</v>
      </c>
    </row>
    <row r="22" spans="1:6" ht="16.5" thickTop="1">
      <c r="A22" t="s">
        <v>20</v>
      </c>
      <c r="B22" t="s">
        <v>6</v>
      </c>
      <c r="C22" s="1">
        <f>(B4)</f>
        <v>4</v>
      </c>
      <c r="D22" s="1">
        <f>(B4)</f>
        <v>4</v>
      </c>
      <c r="E22" s="1">
        <f>(B4)</f>
        <v>4</v>
      </c>
      <c r="F22" s="1">
        <f>(B4)</f>
        <v>4</v>
      </c>
    </row>
    <row r="23" spans="1:6" ht="26.25">
      <c r="B23" t="s">
        <v>4</v>
      </c>
      <c r="C23" s="31">
        <f>SUM(C21/C22)</f>
        <v>1.5</v>
      </c>
      <c r="D23" s="31">
        <f t="shared" ref="D23" si="7">SUM(D21/D22)</f>
        <v>1</v>
      </c>
      <c r="E23" s="31">
        <f t="shared" ref="E23" si="8">SUM(E21/E22)</f>
        <v>0.5</v>
      </c>
      <c r="F23" s="32">
        <f t="shared" ref="F23" si="9">SUM(F21/F22)</f>
        <v>0.25</v>
      </c>
    </row>
    <row r="24" spans="1:6">
      <c r="B24" t="s">
        <v>5</v>
      </c>
      <c r="C24" s="13">
        <f>(B3)</f>
        <v>2</v>
      </c>
      <c r="D24" s="13">
        <f>SUM(C21-D21)+C24</f>
        <v>4</v>
      </c>
      <c r="E24" s="13">
        <f>SUM(D21-E21)+D24</f>
        <v>6</v>
      </c>
      <c r="F24" s="13">
        <f>SUM(E21-F21)+E24</f>
        <v>7</v>
      </c>
    </row>
    <row r="25" spans="1:6">
      <c r="B25" t="s">
        <v>6</v>
      </c>
      <c r="C25" s="1">
        <f>(B4)</f>
        <v>4</v>
      </c>
      <c r="D25" s="1">
        <f>(B4)</f>
        <v>4</v>
      </c>
      <c r="E25" s="1">
        <f>(B4)</f>
        <v>4</v>
      </c>
      <c r="F25" s="1">
        <f>(B4)</f>
        <v>4</v>
      </c>
    </row>
    <row r="26" spans="1:6" ht="26.25">
      <c r="B26" t="s">
        <v>7</v>
      </c>
      <c r="C26" s="33">
        <f>SUM(C24/C25)</f>
        <v>0.5</v>
      </c>
      <c r="D26" s="31">
        <f t="shared" ref="D26" si="10">SUM(D24/D25)</f>
        <v>1</v>
      </c>
      <c r="E26" s="31">
        <f t="shared" ref="E26" si="11">SUM(E24/E25)</f>
        <v>1.5</v>
      </c>
      <c r="F26" s="32">
        <f t="shared" ref="F26" si="12">SUM(F24/F25)</f>
        <v>1.75</v>
      </c>
    </row>
    <row r="27" spans="1:6" ht="26.25">
      <c r="A27" s="28" t="s">
        <v>17</v>
      </c>
      <c r="B27" s="19"/>
      <c r="C27" s="20"/>
      <c r="D27" s="20"/>
      <c r="E27" s="20"/>
      <c r="F27" s="20"/>
    </row>
    <row r="28" spans="1:6">
      <c r="B28" t="s">
        <v>8</v>
      </c>
      <c r="C28" s="22">
        <f>SUM(C7+C14+C21)</f>
        <v>32</v>
      </c>
      <c r="D28" s="22">
        <f>SUM(D7+D14+D21)</f>
        <v>17</v>
      </c>
      <c r="E28" s="22">
        <f>SUM(E7+E14+E21)</f>
        <v>9</v>
      </c>
      <c r="F28" s="22">
        <f>SUM(F7+F14+F21)</f>
        <v>4</v>
      </c>
    </row>
    <row r="29" spans="1:6">
      <c r="B29" t="s">
        <v>6</v>
      </c>
      <c r="C29" s="1">
        <f>SUM(B4*3)</f>
        <v>12</v>
      </c>
      <c r="D29" s="1">
        <f>SUM(B4*3)</f>
        <v>12</v>
      </c>
      <c r="E29" s="1">
        <f>SUM(B4*3)</f>
        <v>12</v>
      </c>
      <c r="F29" s="1">
        <f>SUM(B4*3)</f>
        <v>12</v>
      </c>
    </row>
    <row r="30" spans="1:6" ht="26.25">
      <c r="B30" t="s">
        <v>4</v>
      </c>
      <c r="C30" s="34">
        <f>SUM(C28/C29)</f>
        <v>2.6666666666666665</v>
      </c>
      <c r="D30" s="34">
        <f t="shared" ref="D30" si="13">SUM(D28/D29)</f>
        <v>1.4166666666666667</v>
      </c>
      <c r="E30" s="34">
        <f t="shared" ref="E30" si="14">SUM(E28/E29)</f>
        <v>0.75</v>
      </c>
      <c r="F30" s="34">
        <f t="shared" ref="F30" si="15">SUM(F28/F29)</f>
        <v>0.33333333333333331</v>
      </c>
    </row>
    <row r="31" spans="1:6">
      <c r="B31" t="s">
        <v>5</v>
      </c>
      <c r="C31" s="1">
        <f>SUM(B3*3)</f>
        <v>6</v>
      </c>
      <c r="D31" s="1">
        <f>SUM(C28-D28)+C31</f>
        <v>21</v>
      </c>
      <c r="E31" s="1">
        <f>SUM(D28-E28)+D31</f>
        <v>29</v>
      </c>
      <c r="F31" s="1">
        <f>SUM(E28-F28)+E31</f>
        <v>34</v>
      </c>
    </row>
    <row r="32" spans="1:6">
      <c r="B32" t="s">
        <v>6</v>
      </c>
      <c r="C32" s="1">
        <f>SUM(B4*3)</f>
        <v>12</v>
      </c>
      <c r="D32" s="1">
        <f>SUM(B4*3)</f>
        <v>12</v>
      </c>
      <c r="E32" s="1">
        <f>SUM(B4*3)</f>
        <v>12</v>
      </c>
      <c r="F32" s="1">
        <f>SUM(B4*3)</f>
        <v>12</v>
      </c>
    </row>
    <row r="33" spans="1:6" ht="26.25">
      <c r="B33" t="s">
        <v>7</v>
      </c>
      <c r="C33" s="35">
        <f>SUM(C31/C32)</f>
        <v>0.5</v>
      </c>
      <c r="D33" s="34">
        <f t="shared" ref="D33" si="16">SUM(D31/D32)</f>
        <v>1.75</v>
      </c>
      <c r="E33" s="34">
        <f t="shared" ref="E33" si="17">SUM(E31/E32)</f>
        <v>2.4166666666666665</v>
      </c>
      <c r="F33" s="34">
        <f t="shared" ref="F33" si="18">SUM(F31/F32)</f>
        <v>2.8333333333333335</v>
      </c>
    </row>
    <row r="36" spans="1:6">
      <c r="B36" s="2"/>
    </row>
    <row r="37" spans="1:6">
      <c r="A37" t="s">
        <v>12</v>
      </c>
      <c r="B37" s="4">
        <f>C9</f>
        <v>4</v>
      </c>
      <c r="C37" s="17">
        <f>C12</f>
        <v>0.5</v>
      </c>
    </row>
    <row r="38" spans="1:6">
      <c r="B38" s="4">
        <f>D9</f>
        <v>2</v>
      </c>
      <c r="C38" s="17">
        <f>D12</f>
        <v>2.5</v>
      </c>
    </row>
    <row r="39" spans="1:6">
      <c r="B39" s="4">
        <f>E9</f>
        <v>1</v>
      </c>
      <c r="C39" s="17">
        <f>E12</f>
        <v>3.5</v>
      </c>
    </row>
    <row r="40" spans="1:6">
      <c r="B40" s="4">
        <f>F9</f>
        <v>0.5</v>
      </c>
      <c r="C40" s="17">
        <f>F12</f>
        <v>4</v>
      </c>
    </row>
    <row r="41" spans="1:6">
      <c r="A41" t="s">
        <v>13</v>
      </c>
      <c r="B41" s="7">
        <f>C16</f>
        <v>2.5</v>
      </c>
      <c r="C41" s="18">
        <f>C19</f>
        <v>0.5</v>
      </c>
    </row>
    <row r="42" spans="1:6">
      <c r="B42" s="3">
        <f>D16</f>
        <v>1.25</v>
      </c>
      <c r="C42" s="12">
        <f>D19</f>
        <v>1.75</v>
      </c>
    </row>
    <row r="43" spans="1:6">
      <c r="B43" s="3">
        <f>E16</f>
        <v>0.75</v>
      </c>
      <c r="C43" s="12">
        <f>E19</f>
        <v>2.25</v>
      </c>
    </row>
    <row r="44" spans="1:6">
      <c r="B44" s="3">
        <f>F16</f>
        <v>0.25</v>
      </c>
      <c r="C44" s="12">
        <f>F19</f>
        <v>2.75</v>
      </c>
    </row>
    <row r="45" spans="1:6">
      <c r="A45" t="s">
        <v>14</v>
      </c>
      <c r="B45" s="8">
        <f>C23</f>
        <v>1.5</v>
      </c>
      <c r="C45" s="14">
        <f>C26</f>
        <v>0.5</v>
      </c>
    </row>
    <row r="46" spans="1:6">
      <c r="B46" s="8">
        <f>D23</f>
        <v>1</v>
      </c>
      <c r="C46" s="14">
        <f>D26</f>
        <v>1</v>
      </c>
    </row>
    <row r="47" spans="1:6">
      <c r="B47" s="8">
        <f>E23</f>
        <v>0.5</v>
      </c>
      <c r="C47" s="14">
        <f>E26</f>
        <v>1.5</v>
      </c>
    </row>
    <row r="48" spans="1:6">
      <c r="B48" s="8">
        <f>F23</f>
        <v>0.25</v>
      </c>
      <c r="C48" s="14">
        <f>F26</f>
        <v>1.75</v>
      </c>
    </row>
    <row r="49" spans="1:3">
      <c r="B49" s="5">
        <f>C30</f>
        <v>2.6666666666666665</v>
      </c>
      <c r="C49" s="16">
        <f>C33</f>
        <v>0.5</v>
      </c>
    </row>
    <row r="50" spans="1:3">
      <c r="A50" t="s">
        <v>15</v>
      </c>
      <c r="B50" s="5">
        <f>D30</f>
        <v>1.4166666666666667</v>
      </c>
      <c r="C50" s="15">
        <f>D33</f>
        <v>1.75</v>
      </c>
    </row>
    <row r="51" spans="1:3">
      <c r="B51" s="5">
        <f>E30</f>
        <v>0.75</v>
      </c>
      <c r="C51" s="16">
        <f>E33</f>
        <v>2.4166666666666665</v>
      </c>
    </row>
    <row r="52" spans="1:3">
      <c r="B52" s="5">
        <f>F30</f>
        <v>0.33333333333333331</v>
      </c>
      <c r="C52" s="15">
        <f>F33</f>
        <v>2.8333333333333335</v>
      </c>
    </row>
    <row r="71" spans="8:8">
      <c r="H71" s="6"/>
    </row>
  </sheetData>
  <phoneticPr fontId="5" type="noConversion"/>
  <printOptions horizontalCentered="1"/>
  <pageMargins left="0.7" right="0.7" top="0.75" bottom="0.75" header="0.3" footer="0.3"/>
  <pageSetup paperSize="9" orientation="portrait" horizontalDpi="4294967292" verticalDpi="429496729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WJEC</cp:lastModifiedBy>
  <dcterms:created xsi:type="dcterms:W3CDTF">2017-09-20T19:56:23Z</dcterms:created>
  <dcterms:modified xsi:type="dcterms:W3CDTF">2017-10-12T06:20:44Z</dcterms:modified>
</cp:coreProperties>
</file>